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a_delovni_zvezek" defaultThemeVersion="124226"/>
  <bookViews>
    <workbookView showHorizontalScroll="0" showSheetTabs="0" xWindow="0" yWindow="0" windowWidth="19440" windowHeight="8340" activeTab="0"/>
  </bookViews>
  <sheets>
    <sheet name="Arkusz1" sheetId="1" r:id="rId1"/>
  </sheets>
  <definedNames/>
  <calcPr calcId="152511"/>
</workbook>
</file>

<file path=xl/sharedStrings.xml><?xml version="1.0" encoding="utf-8"?>
<sst xmlns="http://schemas.openxmlformats.org/spreadsheetml/2006/main" count="1" uniqueCount="1">
  <si>
    <t>Italiano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</si>
</sst>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19">
    <font>
      <sz val="11"/>
      <color theme="1"/>
      <name val="Czcionka tekstu podstawowego"/>
      <family val="2"/>
    </font>
    <font>
      <sz val="10"/>
      <name val="Arial"/>
      <family val="2"/>
    </font>
    <font>
      <sz val="11"/>
      <color theme="1"/>
      <name val="Open Sans"/>
      <family val="2"/>
    </font>
    <font>
      <b/>
      <sz val="11"/>
      <color theme="1"/>
      <name val="Open Sans"/>
      <family val="2"/>
    </font>
    <font>
      <sz val="11"/>
      <name val="Open Sans"/>
      <family val="2"/>
    </font>
    <font>
      <sz val="12"/>
      <color theme="1"/>
      <name val="Open Sans"/>
      <family val="2"/>
    </font>
    <font>
      <sz val="14"/>
      <color theme="1"/>
      <name val="Open Sans"/>
      <family val="2"/>
    </font>
    <font>
      <b/>
      <sz val="12"/>
      <color theme="1"/>
      <name val="Open Sans"/>
      <family val="2"/>
    </font>
    <font>
      <sz val="10"/>
      <color theme="1"/>
      <name val="Open Sans"/>
      <family val="2"/>
    </font>
    <font>
      <b/>
      <sz val="14"/>
      <color theme="1"/>
      <name val="Open Sans"/>
      <family val="2"/>
    </font>
    <font>
      <sz val="13"/>
      <color theme="1"/>
      <name val="Open Sans"/>
      <family val="2"/>
    </font>
    <font>
      <sz val="4"/>
      <color theme="1"/>
      <name val="Open Sans"/>
      <family val="2"/>
    </font>
    <font>
      <i/>
      <sz val="14"/>
      <color theme="1"/>
      <name val="Open Sans"/>
      <family val="2"/>
    </font>
    <font>
      <i/>
      <sz val="12"/>
      <color theme="1"/>
      <name val="Open Sans"/>
      <family val="2"/>
    </font>
    <font>
      <sz val="11"/>
      <color rgb="FFFF0000"/>
      <name val="Open Sans"/>
      <family val="2"/>
    </font>
    <font>
      <b/>
      <sz val="11"/>
      <color rgb="FFFF0000"/>
      <name val="Open Sans"/>
      <family val="2"/>
    </font>
    <font>
      <sz val="10"/>
      <color rgb="FFFF0000"/>
      <name val="Open Sans"/>
      <family val="2"/>
    </font>
    <font>
      <sz val="9"/>
      <color theme="1"/>
      <name val="Open Sans"/>
      <family val="2"/>
    </font>
    <font>
      <sz val="8.5"/>
      <color theme="1"/>
      <name val="Open Sans"/>
      <family val="2"/>
    </font>
  </fonts>
  <fills count="6">
    <fill>
      <patternFill/>
    </fill>
    <fill>
      <patternFill patternType="gray125"/>
    </fill>
    <fill>
      <patternFill patternType="solid">
        <fgColor theme="0" tint="-0.1499900072813034"/>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0"/>
        <bgColor indexed="64"/>
      </patternFill>
    </fill>
  </fills>
  <borders count="41">
    <border>
      <left/>
      <right/>
      <top/>
      <bottom/>
      <diagonal/>
    </border>
    <border>
      <left style="medium"/>
      <right/>
      <top/>
      <bottom/>
    </border>
    <border>
      <left style="thin"/>
      <right style="thin"/>
      <top/>
      <bottom style="thin"/>
    </border>
    <border>
      <left style="medium"/>
      <right/>
      <top style="medium"/>
      <bottom/>
    </border>
    <border>
      <left/>
      <right/>
      <top style="medium"/>
      <bottom/>
    </border>
    <border>
      <left style="medium"/>
      <right/>
      <top style="medium"/>
      <bottom style="medium"/>
    </border>
    <border>
      <left/>
      <right/>
      <top style="medium"/>
      <bottom style="medium"/>
    </border>
    <border>
      <left/>
      <right style="thin"/>
      <top/>
      <bottom style="thin"/>
    </border>
    <border>
      <left/>
      <right style="thin"/>
      <top style="medium"/>
      <bottom style="thin"/>
    </border>
    <border>
      <left style="medium"/>
      <right style="thin"/>
      <top style="thin"/>
      <bottom style="thin"/>
    </border>
    <border>
      <left style="thin"/>
      <right/>
      <top/>
      <bottom style="thin"/>
    </border>
    <border>
      <left style="thin"/>
      <right/>
      <top style="thin"/>
      <bottom style="thin"/>
    </border>
    <border>
      <left style="thin"/>
      <right style="thin"/>
      <top style="thin"/>
      <bottom style="thin"/>
    </border>
    <border>
      <left style="thin"/>
      <right style="thin"/>
      <top style="thin"/>
      <bottom/>
    </border>
    <border>
      <left/>
      <right/>
      <top/>
      <bottom style="thin"/>
    </border>
    <border>
      <left/>
      <right/>
      <top style="thin"/>
      <bottom/>
    </border>
    <border>
      <left style="medium"/>
      <right style="medium"/>
      <top style="medium"/>
      <bottom style="medium"/>
    </border>
    <border>
      <left/>
      <right style="thin"/>
      <top style="thin"/>
      <bottom style="thin"/>
    </border>
    <border>
      <left style="thin"/>
      <right/>
      <top style="thin"/>
      <bottom/>
    </border>
    <border>
      <left/>
      <right/>
      <top/>
      <bottom style="medium"/>
    </border>
    <border>
      <left style="thin"/>
      <right/>
      <top style="thin"/>
      <bottom style="medium"/>
    </border>
    <border>
      <left style="thin"/>
      <right/>
      <top/>
      <bottom/>
    </border>
    <border>
      <left style="thin"/>
      <right style="thin"/>
      <top/>
      <bottom/>
    </border>
    <border>
      <left style="thin"/>
      <right style="thin"/>
      <top style="thin"/>
      <bottom style="dashDot"/>
    </border>
    <border>
      <left style="thin"/>
      <right style="thin"/>
      <top style="dashDot"/>
      <bottom style="thin"/>
    </border>
    <border>
      <left style="hair"/>
      <right style="medium"/>
      <top style="hair"/>
      <bottom style="thin"/>
    </border>
    <border>
      <left/>
      <right style="medium"/>
      <top style="medium"/>
      <bottom style="medium"/>
    </border>
    <border>
      <left/>
      <right style="thin"/>
      <top/>
      <bottom/>
    </border>
    <border>
      <left style="medium"/>
      <right/>
      <top style="dashDot"/>
      <bottom style="medium"/>
    </border>
    <border>
      <left/>
      <right style="medium"/>
      <top style="dashDot"/>
      <bottom style="medium"/>
    </border>
    <border>
      <left style="thin"/>
      <right/>
      <top/>
      <bottom style="hair"/>
    </border>
    <border>
      <left/>
      <right/>
      <top/>
      <bottom style="hair"/>
    </border>
    <border>
      <left style="thin"/>
      <right/>
      <top/>
      <bottom style="medium"/>
    </border>
    <border>
      <left style="thin"/>
      <right style="medium"/>
      <top style="thin"/>
      <bottom/>
    </border>
    <border>
      <left style="thin"/>
      <right style="medium"/>
      <top/>
      <bottom style="thin"/>
    </border>
    <border>
      <left style="thin"/>
      <right/>
      <top style="thin"/>
      <bottom style="hair"/>
    </border>
    <border>
      <left/>
      <right style="medium"/>
      <top style="thin"/>
      <bottom style="hair"/>
    </border>
    <border>
      <left/>
      <right style="medium"/>
      <top style="medium"/>
      <bottom/>
    </border>
    <border>
      <left/>
      <right style="medium"/>
      <top/>
      <bottom/>
    </border>
    <border>
      <left style="medium"/>
      <right/>
      <top/>
      <bottom style="dashDot"/>
    </border>
    <border>
      <left/>
      <right style="medium"/>
      <top/>
      <bottom style="dashDot"/>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3">
    <xf numFmtId="0" fontId="0" fillId="0" borderId="0" xfId="0"/>
    <xf numFmtId="0" fontId="2" fillId="2" borderId="0" xfId="0" applyFont="1" applyFill="1" applyProtection="1">
      <protection/>
    </xf>
    <xf numFmtId="0" fontId="2" fillId="3" borderId="1" xfId="0" applyFont="1" applyFill="1" applyBorder="1" applyProtection="1">
      <protection/>
    </xf>
    <xf numFmtId="0" fontId="2" fillId="3" borderId="0" xfId="0" applyFont="1" applyFill="1" applyBorder="1" applyAlignment="1" applyProtection="1">
      <alignment wrapText="1"/>
      <protection/>
    </xf>
    <xf numFmtId="0" fontId="2" fillId="3" borderId="0" xfId="0" applyFont="1" applyFill="1" applyBorder="1" applyProtection="1">
      <protection/>
    </xf>
    <xf numFmtId="0" fontId="11" fillId="2" borderId="0" xfId="0" applyFont="1" applyFill="1" applyProtection="1">
      <protection/>
    </xf>
    <xf numFmtId="0" fontId="3" fillId="3" borderId="2" xfId="0" applyFont="1" applyFill="1" applyBorder="1" applyAlignment="1" applyProtection="1">
      <alignment horizontal="center"/>
      <protection/>
    </xf>
    <xf numFmtId="0" fontId="11" fillId="3" borderId="0" xfId="0" applyFont="1" applyFill="1" applyProtection="1">
      <protection/>
    </xf>
    <xf numFmtId="0" fontId="2" fillId="4" borderId="3" xfId="0" applyFont="1" applyFill="1" applyBorder="1" applyAlignment="1" applyProtection="1">
      <alignment/>
      <protection/>
    </xf>
    <xf numFmtId="0" fontId="2" fillId="4" borderId="4" xfId="0" applyFont="1" applyFill="1" applyBorder="1" applyAlignment="1" applyProtection="1">
      <alignment/>
      <protection/>
    </xf>
    <xf numFmtId="0" fontId="10" fillId="4" borderId="5" xfId="0" applyFont="1" applyFill="1" applyBorder="1" applyAlignment="1" applyProtection="1">
      <alignment/>
      <protection/>
    </xf>
    <xf numFmtId="0" fontId="5" fillId="4" borderId="6" xfId="0" applyFont="1" applyFill="1" applyBorder="1" applyAlignment="1" applyProtection="1">
      <alignment/>
      <protection/>
    </xf>
    <xf numFmtId="0" fontId="12" fillId="4" borderId="3" xfId="0" applyFont="1" applyFill="1" applyBorder="1" applyAlignment="1" applyProtection="1">
      <alignment/>
      <protection/>
    </xf>
    <xf numFmtId="0" fontId="6" fillId="4" borderId="4" xfId="0" applyFont="1" applyFill="1" applyBorder="1" applyAlignment="1" applyProtection="1">
      <alignment/>
      <protection/>
    </xf>
    <xf numFmtId="0" fontId="6" fillId="2" borderId="0" xfId="0" applyFont="1" applyFill="1" applyProtection="1">
      <protection/>
    </xf>
    <xf numFmtId="0" fontId="6" fillId="4" borderId="0" xfId="0" applyFont="1" applyFill="1" applyBorder="1" applyAlignment="1" applyProtection="1">
      <alignment/>
      <protection/>
    </xf>
    <xf numFmtId="0" fontId="9" fillId="4" borderId="0" xfId="0" applyFont="1" applyFill="1" applyBorder="1" applyAlignment="1" applyProtection="1">
      <alignment horizontal="right"/>
      <protection/>
    </xf>
    <xf numFmtId="0" fontId="6" fillId="0" borderId="7" xfId="0" applyFont="1" applyFill="1" applyBorder="1" applyAlignment="1" applyProtection="1">
      <alignment vertical="center"/>
      <protection/>
    </xf>
    <xf numFmtId="0" fontId="13" fillId="4" borderId="3" xfId="0" applyFont="1" applyFill="1" applyBorder="1" applyAlignment="1" applyProtection="1">
      <alignment/>
      <protection/>
    </xf>
    <xf numFmtId="0" fontId="5" fillId="4" borderId="4" xfId="0" applyFont="1" applyFill="1" applyBorder="1" applyAlignment="1" applyProtection="1">
      <alignment/>
      <protection/>
    </xf>
    <xf numFmtId="0" fontId="7" fillId="4" borderId="4" xfId="0" applyFont="1" applyFill="1" applyBorder="1" applyAlignment="1" applyProtection="1">
      <alignment horizontal="right"/>
      <protection/>
    </xf>
    <xf numFmtId="0" fontId="5" fillId="0" borderId="8" xfId="0" applyFont="1" applyFill="1" applyBorder="1" applyAlignment="1" applyProtection="1">
      <alignment/>
      <protection/>
    </xf>
    <xf numFmtId="0" fontId="5" fillId="2" borderId="0" xfId="0" applyFont="1" applyFill="1" applyProtection="1">
      <protection/>
    </xf>
    <xf numFmtId="0" fontId="2" fillId="3" borderId="0" xfId="0" applyFont="1" applyFill="1" applyProtection="1">
      <protection/>
    </xf>
    <xf numFmtId="0" fontId="8" fillId="3" borderId="9" xfId="0" applyFont="1" applyFill="1" applyBorder="1" applyProtection="1">
      <protection/>
    </xf>
    <xf numFmtId="0" fontId="5" fillId="4" borderId="4" xfId="0" applyFont="1" applyFill="1" applyBorder="1" applyProtection="1">
      <protection/>
    </xf>
    <xf numFmtId="0" fontId="2" fillId="3" borderId="0" xfId="0" applyFont="1" applyFill="1" applyBorder="1" applyAlignment="1" applyProtection="1">
      <alignment/>
      <protection/>
    </xf>
    <xf numFmtId="0" fontId="14" fillId="5" borderId="10" xfId="0" applyFont="1" applyFill="1" applyBorder="1" applyAlignment="1" applyProtection="1">
      <alignment/>
      <protection locked="0"/>
    </xf>
    <xf numFmtId="0" fontId="14" fillId="5" borderId="11" xfId="0" applyFont="1" applyFill="1" applyBorder="1" applyAlignment="1" applyProtection="1">
      <alignment/>
      <protection locked="0"/>
    </xf>
    <xf numFmtId="0" fontId="14" fillId="5" borderId="12" xfId="0" applyFont="1" applyFill="1" applyBorder="1" applyAlignment="1" applyProtection="1">
      <alignment horizontal="center"/>
      <protection locked="0"/>
    </xf>
    <xf numFmtId="14" fontId="14" fillId="5" borderId="12" xfId="0" applyNumberFormat="1" applyFont="1" applyFill="1" applyBorder="1" applyAlignment="1" applyProtection="1">
      <alignment horizontal="center"/>
      <protection locked="0"/>
    </xf>
    <xf numFmtId="164" fontId="14" fillId="5" borderId="12" xfId="0" applyNumberFormat="1" applyFont="1" applyFill="1" applyBorder="1" applyAlignment="1" applyProtection="1">
      <alignment horizontal="center"/>
      <protection locked="0"/>
    </xf>
    <xf numFmtId="0" fontId="14" fillId="5" borderId="13" xfId="0" applyFont="1" applyFill="1" applyBorder="1" applyAlignment="1" applyProtection="1">
      <alignment horizontal="center"/>
      <protection locked="0"/>
    </xf>
    <xf numFmtId="14" fontId="14" fillId="5" borderId="13" xfId="0" applyNumberFormat="1" applyFont="1" applyFill="1" applyBorder="1" applyAlignment="1" applyProtection="1">
      <alignment horizontal="center"/>
      <protection locked="0"/>
    </xf>
    <xf numFmtId="164" fontId="14" fillId="5" borderId="13" xfId="0" applyNumberFormat="1" applyFont="1" applyFill="1" applyBorder="1" applyAlignment="1" applyProtection="1">
      <alignment horizontal="center"/>
      <protection locked="0"/>
    </xf>
    <xf numFmtId="0" fontId="16" fillId="5" borderId="2" xfId="0" applyFont="1" applyFill="1" applyBorder="1" applyProtection="1">
      <protection locked="0"/>
    </xf>
    <xf numFmtId="14" fontId="16" fillId="5" borderId="2" xfId="0" applyNumberFormat="1" applyFont="1" applyFill="1" applyBorder="1" applyProtection="1">
      <protection locked="0"/>
    </xf>
    <xf numFmtId="0" fontId="16" fillId="5" borderId="12" xfId="0" applyFont="1" applyFill="1" applyBorder="1" applyProtection="1">
      <protection locked="0"/>
    </xf>
    <xf numFmtId="14" fontId="16" fillId="5" borderId="12" xfId="0" applyNumberFormat="1" applyFont="1" applyFill="1" applyBorder="1" applyProtection="1">
      <protection locked="0"/>
    </xf>
    <xf numFmtId="0" fontId="16" fillId="5" borderId="13" xfId="0" applyFont="1" applyFill="1" applyBorder="1" applyProtection="1">
      <protection locked="0"/>
    </xf>
    <xf numFmtId="0" fontId="3" fillId="3" borderId="14" xfId="0" applyFont="1" applyFill="1" applyBorder="1" applyAlignment="1" applyProtection="1">
      <alignment horizontal="center" wrapText="1"/>
      <protection/>
    </xf>
    <xf numFmtId="0" fontId="3" fillId="3" borderId="1" xfId="0" applyFont="1" applyFill="1" applyBorder="1" applyProtection="1">
      <protection/>
    </xf>
    <xf numFmtId="0" fontId="3" fillId="3" borderId="15" xfId="0" applyFont="1" applyFill="1" applyBorder="1" applyProtection="1">
      <protection/>
    </xf>
    <xf numFmtId="0" fontId="3" fillId="3" borderId="0" xfId="0" applyFont="1" applyFill="1" applyProtection="1">
      <protection/>
    </xf>
    <xf numFmtId="0" fontId="3" fillId="2" borderId="0" xfId="0" applyFont="1" applyFill="1" applyProtection="1">
      <protection/>
    </xf>
    <xf numFmtId="0" fontId="11" fillId="0" borderId="0" xfId="0" applyFont="1" applyFill="1" applyBorder="1" applyProtection="1">
      <protection/>
    </xf>
    <xf numFmtId="0" fontId="2" fillId="0" borderId="0" xfId="0" applyFont="1" applyFill="1" applyBorder="1" applyAlignment="1" applyProtection="1">
      <alignment/>
      <protection/>
    </xf>
    <xf numFmtId="0" fontId="2" fillId="0" borderId="0" xfId="0" applyFont="1" applyFill="1" applyBorder="1" applyProtection="1">
      <protection/>
    </xf>
    <xf numFmtId="0" fontId="6" fillId="0" borderId="0" xfId="0" applyFont="1" applyFill="1" applyBorder="1" applyAlignment="1" applyProtection="1">
      <alignment/>
      <protection/>
    </xf>
    <xf numFmtId="0" fontId="2" fillId="2" borderId="0" xfId="0" applyFont="1" applyFill="1" applyAlignment="1" applyProtection="1">
      <alignment wrapText="1"/>
      <protection/>
    </xf>
    <xf numFmtId="0" fontId="12" fillId="4" borderId="1" xfId="0" applyFont="1" applyFill="1" applyBorder="1" applyAlignment="1" applyProtection="1">
      <alignment/>
      <protection/>
    </xf>
    <xf numFmtId="0" fontId="4" fillId="5" borderId="16"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wrapText="1"/>
      <protection/>
    </xf>
    <xf numFmtId="0" fontId="14" fillId="5" borderId="18" xfId="0" applyFont="1" applyFill="1" applyBorder="1" applyAlignment="1" applyProtection="1">
      <alignment/>
      <protection locked="0"/>
    </xf>
    <xf numFmtId="0" fontId="3" fillId="3" borderId="14" xfId="0" applyFont="1" applyFill="1" applyBorder="1" applyAlignment="1" applyProtection="1">
      <alignment horizontal="center"/>
      <protection/>
    </xf>
    <xf numFmtId="0" fontId="3" fillId="3" borderId="14" xfId="0" applyFont="1" applyFill="1" applyBorder="1" applyAlignment="1" applyProtection="1">
      <alignment horizontal="left"/>
      <protection/>
    </xf>
    <xf numFmtId="0" fontId="5" fillId="0" borderId="8" xfId="0" applyFont="1" applyFill="1" applyBorder="1" applyProtection="1">
      <protection/>
    </xf>
    <xf numFmtId="0" fontId="2" fillId="4" borderId="19" xfId="0" applyFont="1" applyFill="1" applyBorder="1" applyAlignment="1" applyProtection="1">
      <alignment/>
      <protection/>
    </xf>
    <xf numFmtId="0" fontId="3" fillId="5" borderId="20" xfId="0" applyFont="1" applyFill="1" applyBorder="1" applyProtection="1">
      <protection locked="0"/>
    </xf>
    <xf numFmtId="0" fontId="2" fillId="5" borderId="21" xfId="0" applyFont="1" applyFill="1" applyBorder="1" applyAlignment="1" applyProtection="1">
      <alignment/>
      <protection/>
    </xf>
    <xf numFmtId="0" fontId="3" fillId="3" borderId="7" xfId="0" applyFont="1" applyFill="1" applyBorder="1" applyAlignment="1" applyProtection="1">
      <alignment horizontal="center"/>
      <protection/>
    </xf>
    <xf numFmtId="0" fontId="3" fillId="3" borderId="22" xfId="0" applyFont="1" applyFill="1" applyBorder="1" applyAlignment="1" applyProtection="1">
      <alignment horizontal="center"/>
      <protection/>
    </xf>
    <xf numFmtId="0" fontId="17" fillId="3" borderId="0" xfId="0" applyFont="1" applyFill="1" applyBorder="1" applyProtection="1">
      <protection/>
    </xf>
    <xf numFmtId="0" fontId="16" fillId="5" borderId="23" xfId="0" applyFont="1" applyFill="1" applyBorder="1" applyProtection="1">
      <protection locked="0"/>
    </xf>
    <xf numFmtId="0" fontId="16" fillId="5" borderId="24" xfId="0" applyFont="1" applyFill="1" applyBorder="1" applyProtection="1">
      <protection locked="0"/>
    </xf>
    <xf numFmtId="0" fontId="14" fillId="5" borderId="25" xfId="0" applyFont="1" applyFill="1" applyBorder="1" applyAlignment="1" applyProtection="1">
      <alignment/>
      <protection locked="0"/>
    </xf>
    <xf numFmtId="0" fontId="17" fillId="4" borderId="0" xfId="0" applyFont="1" applyFill="1" applyBorder="1" applyAlignment="1" applyProtection="1">
      <alignment horizontal="center" vertical="center" wrapText="1"/>
      <protection/>
    </xf>
    <xf numFmtId="0" fontId="18" fillId="4" borderId="5" xfId="0" applyFont="1" applyFill="1" applyBorder="1" applyAlignment="1" applyProtection="1">
      <alignment horizontal="center" vertical="center" wrapText="1"/>
      <protection/>
    </xf>
    <xf numFmtId="0" fontId="18" fillId="4" borderId="6" xfId="0" applyFont="1" applyFill="1" applyBorder="1" applyAlignment="1" applyProtection="1">
      <alignment horizontal="center" vertical="center" wrapText="1"/>
      <protection/>
    </xf>
    <xf numFmtId="0" fontId="18" fillId="4" borderId="26" xfId="0" applyFont="1" applyFill="1" applyBorder="1" applyAlignment="1" applyProtection="1">
      <alignment horizontal="center" vertical="center" wrapText="1"/>
      <protection/>
    </xf>
    <xf numFmtId="14" fontId="16" fillId="5" borderId="12" xfId="0" applyNumberFormat="1" applyFont="1" applyFill="1" applyBorder="1" applyAlignment="1" applyProtection="1">
      <alignment horizontal="left"/>
      <protection locked="0"/>
    </xf>
    <xf numFmtId="0" fontId="15" fillId="5" borderId="12" xfId="0" applyFont="1" applyFill="1" applyBorder="1" applyAlignment="1" applyProtection="1">
      <alignment horizontal="center"/>
      <protection locked="0"/>
    </xf>
    <xf numFmtId="0" fontId="15" fillId="5" borderId="13" xfId="0" applyFont="1" applyFill="1" applyBorder="1" applyAlignment="1" applyProtection="1">
      <alignment horizontal="center"/>
      <protection locked="0"/>
    </xf>
    <xf numFmtId="0" fontId="3" fillId="3" borderId="7" xfId="0" applyFont="1" applyFill="1" applyBorder="1" applyAlignment="1" applyProtection="1">
      <alignment horizontal="center" wrapText="1"/>
      <protection/>
    </xf>
    <xf numFmtId="0" fontId="3" fillId="3" borderId="2" xfId="0" applyFont="1" applyFill="1" applyBorder="1" applyAlignment="1" applyProtection="1">
      <alignment horizontal="center" wrapText="1"/>
      <protection/>
    </xf>
    <xf numFmtId="0" fontId="3" fillId="3" borderId="1" xfId="0" applyFont="1" applyFill="1" applyBorder="1" applyAlignment="1" applyProtection="1">
      <alignment horizontal="right" vertical="top" wrapText="1"/>
      <protection/>
    </xf>
    <xf numFmtId="0" fontId="3" fillId="3" borderId="27" xfId="0" applyFont="1" applyFill="1" applyBorder="1" applyAlignment="1" applyProtection="1">
      <alignment horizontal="right" vertical="top" wrapText="1"/>
      <protection/>
    </xf>
    <xf numFmtId="0" fontId="3" fillId="3" borderId="1" xfId="0" applyFont="1" applyFill="1" applyBorder="1" applyAlignment="1" applyProtection="1">
      <alignment horizontal="right" wrapText="1"/>
      <protection/>
    </xf>
    <xf numFmtId="0" fontId="3" fillId="3" borderId="27" xfId="0" applyFont="1" applyFill="1" applyBorder="1" applyAlignment="1" applyProtection="1">
      <alignment horizontal="right" wrapText="1"/>
      <protection/>
    </xf>
    <xf numFmtId="0" fontId="3" fillId="3" borderId="0" xfId="0" applyFont="1" applyFill="1" applyBorder="1" applyAlignment="1" applyProtection="1">
      <alignment horizontal="right" wrapText="1"/>
      <protection/>
    </xf>
    <xf numFmtId="0" fontId="3" fillId="3" borderId="1" xfId="0" applyFont="1" applyFill="1" applyBorder="1" applyAlignment="1" applyProtection="1">
      <alignment horizontal="center" wrapText="1"/>
      <protection/>
    </xf>
    <xf numFmtId="0" fontId="3" fillId="3" borderId="27" xfId="0" applyFont="1" applyFill="1" applyBorder="1" applyAlignment="1" applyProtection="1">
      <alignment horizontal="center" wrapText="1"/>
      <protection/>
    </xf>
    <xf numFmtId="0" fontId="2" fillId="0" borderId="28" xfId="0" applyFont="1" applyFill="1" applyBorder="1" applyAlignment="1" applyProtection="1">
      <alignment horizontal="center"/>
      <protection/>
    </xf>
    <xf numFmtId="0" fontId="2" fillId="0" borderId="29" xfId="0" applyFont="1" applyFill="1" applyBorder="1" applyAlignment="1" applyProtection="1">
      <alignment horizontal="center"/>
      <protection/>
    </xf>
    <xf numFmtId="14" fontId="16" fillId="5" borderId="11" xfId="0" applyNumberFormat="1" applyFont="1" applyFill="1" applyBorder="1" applyAlignment="1" applyProtection="1">
      <alignment horizontal="left"/>
      <protection locked="0"/>
    </xf>
    <xf numFmtId="14" fontId="16" fillId="5" borderId="17" xfId="0" applyNumberFormat="1" applyFont="1" applyFill="1" applyBorder="1" applyAlignment="1" applyProtection="1">
      <alignment horizontal="left"/>
      <protection locked="0"/>
    </xf>
    <xf numFmtId="0" fontId="16" fillId="5" borderId="13" xfId="0" applyFont="1" applyFill="1" applyBorder="1" applyAlignment="1" applyProtection="1">
      <alignment horizontal="left" vertical="center" wrapText="1"/>
      <protection locked="0"/>
    </xf>
    <xf numFmtId="0" fontId="17" fillId="3" borderId="30" xfId="0" applyFont="1" applyFill="1" applyBorder="1" applyAlignment="1" applyProtection="1">
      <alignment horizontal="left"/>
      <protection/>
    </xf>
    <xf numFmtId="0" fontId="17" fillId="3" borderId="31" xfId="0" applyFont="1" applyFill="1" applyBorder="1" applyAlignment="1" applyProtection="1">
      <alignment horizontal="left"/>
      <protection/>
    </xf>
    <xf numFmtId="0" fontId="17" fillId="3" borderId="21" xfId="0" applyFont="1" applyFill="1" applyBorder="1" applyAlignment="1" applyProtection="1">
      <alignment horizontal="left" wrapText="1"/>
      <protection/>
    </xf>
    <xf numFmtId="0" fontId="17" fillId="3" borderId="0" xfId="0" applyFont="1" applyFill="1" applyBorder="1" applyAlignment="1" applyProtection="1">
      <alignment horizontal="left" wrapText="1"/>
      <protection/>
    </xf>
    <xf numFmtId="0" fontId="17" fillId="3" borderId="32" xfId="0" applyFont="1" applyFill="1" applyBorder="1" applyAlignment="1" applyProtection="1">
      <alignment horizontal="left" wrapText="1"/>
      <protection/>
    </xf>
    <xf numFmtId="0" fontId="17" fillId="3" borderId="19" xfId="0" applyFont="1" applyFill="1" applyBorder="1" applyAlignment="1" applyProtection="1">
      <alignment horizontal="left" wrapText="1"/>
      <protection/>
    </xf>
    <xf numFmtId="0" fontId="3" fillId="3" borderId="33" xfId="0" applyFont="1" applyFill="1" applyBorder="1" applyAlignment="1" applyProtection="1">
      <alignment horizontal="right" wrapText="1"/>
      <protection/>
    </xf>
    <xf numFmtId="0" fontId="3" fillId="3" borderId="34" xfId="0" applyFont="1" applyFill="1" applyBorder="1" applyAlignment="1" applyProtection="1">
      <alignment horizontal="right" wrapText="1"/>
      <protection/>
    </xf>
    <xf numFmtId="0" fontId="14" fillId="5" borderId="35" xfId="0" applyFont="1" applyFill="1" applyBorder="1" applyAlignment="1" applyProtection="1">
      <alignment horizontal="left"/>
      <protection locked="0"/>
    </xf>
    <xf numFmtId="0" fontId="14" fillId="5" borderId="36" xfId="0" applyFont="1" applyFill="1" applyBorder="1" applyAlignment="1" applyProtection="1">
      <alignment horizontal="left"/>
      <protection locked="0"/>
    </xf>
    <xf numFmtId="0" fontId="2" fillId="5" borderId="3" xfId="0" applyFont="1" applyFill="1" applyBorder="1" applyAlignment="1" applyProtection="1">
      <alignment horizontal="center"/>
      <protection locked="0"/>
    </xf>
    <xf numFmtId="0" fontId="2" fillId="5" borderId="37"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2" fillId="5" borderId="38" xfId="0" applyFont="1" applyFill="1" applyBorder="1" applyAlignment="1" applyProtection="1">
      <alignment horizontal="center"/>
      <protection locked="0"/>
    </xf>
    <xf numFmtId="0" fontId="2" fillId="5" borderId="39" xfId="0" applyFont="1" applyFill="1" applyBorder="1" applyAlignment="1" applyProtection="1">
      <alignment horizontal="center"/>
      <protection locked="0"/>
    </xf>
    <xf numFmtId="0" fontId="2" fillId="5" borderId="40"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0</xdr:row>
      <xdr:rowOff>9525</xdr:rowOff>
    </xdr:from>
    <xdr:to>
      <xdr:col>5</xdr:col>
      <xdr:colOff>666750</xdr:colOff>
      <xdr:row>5</xdr:row>
      <xdr:rowOff>0</xdr:rowOff>
    </xdr:to>
    <xdr:pic>
      <xdr:nvPicPr>
        <xdr:cNvPr id="3" name="Slika 2"/>
        <xdr:cNvPicPr preferRelativeResize="1">
          <a:picLocks noChangeAspect="1"/>
        </xdr:cNvPicPr>
      </xdr:nvPicPr>
      <xdr:blipFill>
        <a:blip r:embed="rId1">
          <a:extLst>
            <a:ext uri="{28A0092B-C50C-407E-A947-70E740481C1C}">
              <a14:useLocalDpi xmlns:a14="http://schemas.microsoft.com/office/drawing/2010/main" val="0"/>
            </a:ext>
          </a:extLst>
        </a:blip>
        <a:srcRect l="10848" t="10636" r="16654" b="13209"/>
        <a:stretch>
          <a:fillRect/>
        </a:stretch>
      </xdr:blipFill>
      <xdr:spPr>
        <a:xfrm>
          <a:off x="5095875" y="9525"/>
          <a:ext cx="1695450" cy="904875"/>
        </a:xfrm>
        <a:prstGeom prst="rect">
          <a:avLst/>
        </a:prstGeom>
        <a:ln>
          <a:noFill/>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tabSelected="1" workbookViewId="0" topLeftCell="A1">
      <selection activeCell="D1" sqref="D1"/>
    </sheetView>
  </sheetViews>
  <sheetFormatPr defaultColWidth="9" defaultRowHeight="14.25"/>
  <cols>
    <col min="1" max="1" width="3.8984375" style="1" customWidth="1"/>
    <col min="2" max="2" width="16.59765625" style="1" customWidth="1"/>
    <col min="3" max="3" width="17.3984375" style="1" customWidth="1"/>
    <col min="4" max="4" width="15.5" style="1" customWidth="1"/>
    <col min="5" max="5" width="10.8984375" style="1" customWidth="1"/>
    <col min="6" max="16384" width="9" style="1" customWidth="1"/>
  </cols>
  <sheetData>
    <row r="1" spans="1:6" ht="15" thickBot="1">
      <c r="A1" s="8" t="str">
        <f>IF(D1="Slovenščina","Izberite jezik s spustnega seznama",IF(D1="Italiano","Scegli la lingua dalla lista","Choose language from list"))</f>
        <v>Scegli la lingua dalla lista</v>
      </c>
      <c r="B1" s="9"/>
      <c r="C1" s="9"/>
      <c r="D1" s="58" t="s">
        <v>0</v>
      </c>
      <c r="E1" s="59"/>
      <c r="F1" s="47"/>
    </row>
    <row r="2" spans="1:6" ht="17.25" thickBot="1">
      <c r="A2" s="10" t="str">
        <f>IF(D1="Slovenščina","V preglednico vpišite podatke samo za 1 ekipo!",IF(D1="Italiano","In un file inserisci i dati di una squadra sola!","In 1 sheet insert data for only one team!"))</f>
        <v>In un file inserisci i dati di una squadra sola!</v>
      </c>
      <c r="B2" s="11"/>
      <c r="C2" s="11"/>
      <c r="D2" s="11"/>
      <c r="E2" s="57"/>
      <c r="F2" s="46"/>
    </row>
    <row r="3" spans="1:6" s="5" customFormat="1" ht="6.75" thickBot="1">
      <c r="A3" s="7"/>
      <c r="B3" s="7"/>
      <c r="C3" s="7"/>
      <c r="D3" s="7"/>
      <c r="F3" s="45"/>
    </row>
    <row r="4" spans="1:6" s="14" customFormat="1" ht="18">
      <c r="A4" s="12" t="str">
        <f>IF(D1="Slovenščina","1. Podatki ekipe",IF(D1="Italiano","1. Dati della squadra","1. Team's data"))</f>
        <v>1. Dati della squadra</v>
      </c>
      <c r="B4" s="13"/>
      <c r="C4" s="13"/>
      <c r="D4" s="13"/>
      <c r="E4" s="13"/>
      <c r="F4" s="48"/>
    </row>
    <row r="5" spans="1:6" ht="15" thickBot="1">
      <c r="A5" s="77" t="str">
        <f>IF(D1="Slovenščina","Ime ustanove - ekipe",IF(D1="Italiano","Associazione:","Association:"))</f>
        <v>Associazione:</v>
      </c>
      <c r="B5" s="78"/>
      <c r="C5" s="71"/>
      <c r="D5" s="72"/>
      <c r="E5" s="26"/>
      <c r="F5" s="46"/>
    </row>
    <row r="6" spans="1:6" ht="14.25">
      <c r="A6" s="77" t="str">
        <f>IF(D1="Slovenščina","Mesto",IF(D1="Italiano","Città:","City:"))</f>
        <v>Città:</v>
      </c>
      <c r="B6" s="78"/>
      <c r="C6" s="27"/>
      <c r="D6" s="93" t="str">
        <f>IF(D2="Slovenščina","Mesto",IF(D1="Italiano","Stampo e segno:","Stamp and sign:"))</f>
        <v>Stampo e segno:</v>
      </c>
      <c r="E6" s="97"/>
      <c r="F6" s="98"/>
    </row>
    <row r="7" spans="1:6" ht="14.25">
      <c r="A7" s="77" t="str">
        <f>IF(D1="Slovenščina","Država",IF(D1="Italiano","Paese:","Country:"))</f>
        <v>Paese:</v>
      </c>
      <c r="B7" s="78"/>
      <c r="C7" s="28"/>
      <c r="D7" s="94"/>
      <c r="E7" s="99"/>
      <c r="F7" s="100"/>
    </row>
    <row r="8" spans="1:6" ht="14.25">
      <c r="A8" s="77" t="str">
        <f>IF(D1="Slovenščina","Šport + kategorija",IF(D1="Italiano","Disciplina sportiva:","Sports discipline:"))</f>
        <v>Disciplina sportiva:</v>
      </c>
      <c r="B8" s="78"/>
      <c r="C8" s="95"/>
      <c r="D8" s="96"/>
      <c r="E8" s="101"/>
      <c r="F8" s="102"/>
    </row>
    <row r="9" spans="1:6" ht="17.25" thickBot="1">
      <c r="A9" s="80" t="str">
        <f>IF(D1="Slovenščina","Šport + kategorija",IF(D1="Italiano","Genere e categoria:","Gender, category:"))</f>
        <v>Genere e categoria:</v>
      </c>
      <c r="B9" s="81"/>
      <c r="C9" s="27"/>
      <c r="D9" s="65"/>
      <c r="E9" s="82"/>
      <c r="F9" s="83"/>
    </row>
    <row r="10" spans="1:6" ht="14.25">
      <c r="A10" s="77" t="str">
        <f>IF(D1="Slovenščina","Rabimo prenočišča?",IF(D1="Italiano","Mezzo di trasporto:","Means of transport:"))</f>
        <v>Mezzo di trasporto:</v>
      </c>
      <c r="B10" s="79"/>
      <c r="C10" s="53"/>
      <c r="D10" s="52" t="str">
        <f>IF(D1="Slovenščina","Število: ",IF(D1="Italiano","Se l'aereo...","If plane..."))</f>
        <v>Se l'aereo...</v>
      </c>
      <c r="E10" s="54" t="str">
        <f>IF(D1="English","Day",IF(D1="Italiano","Giorno",""))</f>
        <v>Giorno</v>
      </c>
      <c r="F10" s="60" t="str">
        <f>IF(D1="English","Hour",IF(D1="Italiano","Ora",""))</f>
        <v>Ora</v>
      </c>
    </row>
    <row r="11" spans="1:6" ht="14.25">
      <c r="A11" s="2"/>
      <c r="B11" s="3"/>
      <c r="C11" s="61" t="str">
        <f>IF(D1="English","Arrival",IF(D1="Italiano","Arrivo",""))</f>
        <v>Arrivo</v>
      </c>
      <c r="D11" s="32"/>
      <c r="E11" s="33"/>
      <c r="F11" s="34"/>
    </row>
    <row r="12" spans="1:6" ht="14.25">
      <c r="A12" s="2"/>
      <c r="B12" s="3"/>
      <c r="C12" s="6" t="str">
        <f>IF(D1="English","Departure",IF(D1="Italiano","Partenza",""))</f>
        <v>Partenza</v>
      </c>
      <c r="D12" s="29"/>
      <c r="E12" s="30"/>
      <c r="F12" s="31"/>
    </row>
    <row r="13" spans="1:6" ht="32.25" customHeight="1" thickBot="1">
      <c r="A13" s="75" t="str">
        <f>IF(D1="Slovenščina","Opombe",IF(D1="Italiano","Commenti:","Comments:"))</f>
        <v>Commenti:</v>
      </c>
      <c r="B13" s="76"/>
      <c r="C13" s="86"/>
      <c r="D13" s="86"/>
      <c r="E13" s="86"/>
      <c r="F13" s="86"/>
    </row>
    <row r="14" spans="1:6" ht="39" customHeight="1" thickBot="1">
      <c r="A14" s="67" t="str">
        <f>IF(D1="Italiano","Permetto agli organizzatori di PGSi 2019 di utilizzare tutte le informazioni, dati e materiali raccolti (fotografie...) dall'evento, per l'esecuzione dei giochi e la promozione. "&amp;"I dati saranno archiviati fino alla cancellazione. (Senza questo permesso la squadra non può essere registrata).","I allow PGSi 2019 organizators to use all this informations and all gathered data (photographies...) from the event, for execution of games and its promotion. The data will be stored until cancellation. (Without agreement, the team can not be registered).")</f>
        <v>Permetto agli organizzatori di PGSi 2019 di utilizzare tutte le informazioni, dati e materiali raccolti (fotografie...) dall'evento, per l'esecuzione dei giochi e la promozione. I dati saranno archiviati fino alla cancellazione. (Senza questo permesso la squadra non può essere registrata).</v>
      </c>
      <c r="B14" s="68"/>
      <c r="C14" s="68"/>
      <c r="D14" s="68"/>
      <c r="E14" s="69"/>
      <c r="F14" s="51"/>
    </row>
    <row r="15" spans="1:6" s="14" customFormat="1" ht="21.75" thickBot="1">
      <c r="A15" s="50" t="str">
        <f>IF(D1="Slovenščina","2. Podatki igralcev",IF(D1="Italiano","2. Dati personali","2. Personal data"))</f>
        <v>2. Dati personali</v>
      </c>
      <c r="B15" s="15"/>
      <c r="C15" s="15"/>
      <c r="D15" s="16" t="str">
        <f>IF(D1="Italiano","Numero totale:","Total number:")</f>
        <v>Numero totale:</v>
      </c>
      <c r="E15" s="17">
        <f>E16+E30</f>
        <v>0</v>
      </c>
      <c r="F15" s="15"/>
    </row>
    <row r="16" spans="1:6" s="22" customFormat="1" ht="18">
      <c r="A16" s="18" t="str">
        <f>IF(D2="Slovenščina","2. Podatki igralcev",IF(D1="Italiano","2.1 Giocatori","2.1 Players"))</f>
        <v>2.1 Giocatori</v>
      </c>
      <c r="B16" s="19"/>
      <c r="C16" s="19"/>
      <c r="D16" s="20" t="str">
        <f>IF(D1="Italiano","Numero:","Number:")</f>
        <v>Numero:</v>
      </c>
      <c r="E16" s="21">
        <f>IF(A18=1,MAX(A18:A29),0)</f>
        <v>0</v>
      </c>
      <c r="F16" s="19"/>
    </row>
    <row r="17" spans="1:6" s="44" customFormat="1" ht="25.5" customHeight="1">
      <c r="A17" s="41"/>
      <c r="B17" s="40" t="str">
        <f>IF(D1="Slovenščina","Ime",IF(D1="Italiano","Nome","Name"))</f>
        <v>Nome</v>
      </c>
      <c r="C17" s="40" t="str">
        <f>IF(D1="Slovenščina","Priimek",IF(D1="Italiano","Cognome","Surname"))</f>
        <v>Cognome</v>
      </c>
      <c r="D17" s="55" t="str">
        <f>IF(D1="Slovenščina","Datum rojstva (DD-MM-LLLL)",IF(D1="Italiano","Data di nascita (GG-MM-AAAA)","Date of birth (DD-MM-YYYY)"))</f>
        <v>Data di nascita (GG-MM-AAAA)</v>
      </c>
      <c r="E17" s="42"/>
      <c r="F17" s="43"/>
    </row>
    <row r="18" spans="1:6" ht="14.25">
      <c r="A18" s="24" t="str">
        <f>IF(B18="","",1)</f>
        <v/>
      </c>
      <c r="B18" s="35"/>
      <c r="C18" s="35"/>
      <c r="D18" s="36"/>
      <c r="E18" s="4"/>
      <c r="F18" s="23"/>
    </row>
    <row r="19" spans="1:6" ht="14.25">
      <c r="A19" s="24" t="str">
        <f>IF(B19="","",2)</f>
        <v/>
      </c>
      <c r="B19" s="37"/>
      <c r="C19" s="37"/>
      <c r="D19" s="38"/>
      <c r="E19" s="4"/>
      <c r="F19" s="23"/>
    </row>
    <row r="20" spans="1:6" ht="14.25">
      <c r="A20" s="24" t="str">
        <f>IF(B20="","",3)</f>
        <v/>
      </c>
      <c r="B20" s="37"/>
      <c r="C20" s="37"/>
      <c r="D20" s="38"/>
      <c r="E20" s="4"/>
      <c r="F20" s="23"/>
    </row>
    <row r="21" spans="1:6" ht="14.25">
      <c r="A21" s="24" t="str">
        <f>IF(B21="","",4)</f>
        <v/>
      </c>
      <c r="B21" s="37"/>
      <c r="C21" s="37"/>
      <c r="D21" s="38"/>
      <c r="E21" s="4"/>
      <c r="F21" s="23"/>
    </row>
    <row r="22" spans="1:6" ht="14.25">
      <c r="A22" s="24" t="str">
        <f>IF(B22="","",5)</f>
        <v/>
      </c>
      <c r="B22" s="37"/>
      <c r="C22" s="37"/>
      <c r="D22" s="38"/>
      <c r="E22" s="4"/>
      <c r="F22" s="23"/>
    </row>
    <row r="23" spans="1:6" ht="14.25">
      <c r="A23" s="24" t="str">
        <f>IF(B23="","",6)</f>
        <v/>
      </c>
      <c r="B23" s="37"/>
      <c r="C23" s="37"/>
      <c r="D23" s="38"/>
      <c r="E23" s="4"/>
      <c r="F23" s="23"/>
    </row>
    <row r="24" spans="1:6" ht="14.25">
      <c r="A24" s="24" t="str">
        <f>IF(B24="","",7)</f>
        <v/>
      </c>
      <c r="B24" s="37"/>
      <c r="C24" s="37"/>
      <c r="D24" s="38"/>
      <c r="E24" s="4"/>
      <c r="F24" s="23"/>
    </row>
    <row r="25" spans="1:6" ht="14.25">
      <c r="A25" s="24" t="str">
        <f>IF(B25="","",8)</f>
        <v/>
      </c>
      <c r="B25" s="37"/>
      <c r="C25" s="37"/>
      <c r="D25" s="37"/>
      <c r="E25" s="4"/>
      <c r="F25" s="23"/>
    </row>
    <row r="26" spans="1:6" ht="14.25">
      <c r="A26" s="24" t="str">
        <f>IF(B26="","",9)</f>
        <v/>
      </c>
      <c r="B26" s="37"/>
      <c r="C26" s="37"/>
      <c r="D26" s="37"/>
      <c r="E26" s="62"/>
      <c r="F26" s="23"/>
    </row>
    <row r="27" spans="1:6" ht="14.25">
      <c r="A27" s="24" t="str">
        <f>IF(B27="","",10)</f>
        <v/>
      </c>
      <c r="B27" s="63"/>
      <c r="C27" s="63"/>
      <c r="D27" s="63"/>
      <c r="E27" s="87" t="str">
        <f>IF(D1="Italiano","Max. 10 giocatori per futsal","Max. 10 players for futsal.")</f>
        <v>Max. 10 giocatori per futsal</v>
      </c>
      <c r="F27" s="88"/>
    </row>
    <row r="28" spans="1:6" ht="14.25">
      <c r="A28" s="24" t="str">
        <f>IF(B28="","",11)</f>
        <v/>
      </c>
      <c r="B28" s="35"/>
      <c r="C28" s="64"/>
      <c r="D28" s="64"/>
      <c r="E28" s="89" t="str">
        <f>IF(D1="Italiano","Max. 12 giocatori per pallavolo e pallacanestra","Max. 12 players for basketball and volleyball")</f>
        <v>Max. 12 giocatori per pallavolo e pallacanestra</v>
      </c>
      <c r="F28" s="90"/>
    </row>
    <row r="29" spans="1:6" ht="17.25" customHeight="1" thickBot="1">
      <c r="A29" s="24" t="str">
        <f>IF(B29="","",12)</f>
        <v/>
      </c>
      <c r="B29" s="37"/>
      <c r="C29" s="39"/>
      <c r="D29" s="39"/>
      <c r="E29" s="91"/>
      <c r="F29" s="92"/>
    </row>
    <row r="30" spans="1:6" s="22" customFormat="1" ht="18">
      <c r="A30" s="18" t="str">
        <f>IF(D1="Slovenščina","3. Podatki spremljevalcev",IF(D1="Italiano","2.2 Accompagnatori","2.2 Companions"))</f>
        <v>2.2 Accompagnatori</v>
      </c>
      <c r="B30" s="19"/>
      <c r="C30" s="19"/>
      <c r="D30" s="20" t="str">
        <f>IF(D1="Italiano","Numero:","Number:")</f>
        <v>Numero:</v>
      </c>
      <c r="E30" s="56">
        <f>IF(A32=1,MAX(A32:A39),0)</f>
        <v>0</v>
      </c>
      <c r="F30" s="25"/>
    </row>
    <row r="31" spans="1:6" ht="33">
      <c r="A31" s="2"/>
      <c r="B31" s="40" t="str">
        <f>IF(D1="Slovenščina","Ime",IF(D1="Italiano","Nome","Name"))</f>
        <v>Nome</v>
      </c>
      <c r="C31" s="40" t="str">
        <f>IF(D1="Slovenščina","Priimek",IF(D1="Italiano","Cognome","Surname"))</f>
        <v>Cognome</v>
      </c>
      <c r="D31" s="40" t="str">
        <f>IF(D1="Slovenščina","Datum rojstva (DD-MM-LLLL)",IF(D1="Italiano","Data di nascita (GG-MM-AAAA)","Date of birth (DD-MM-YYYY)"))</f>
        <v>Data di nascita (GG-MM-AAAA)</v>
      </c>
      <c r="E31" s="73" t="str">
        <f>IF(D1="Slovenščina","Priimek",IF(D1="Italiano","'Funzione' (arbitro, sacerdote, laico)","'Function' (referee, priest, layperson)"))</f>
        <v>'Funzione' (arbitro, sacerdote, laico)</v>
      </c>
      <c r="F31" s="74"/>
    </row>
    <row r="32" spans="1:6" ht="14.25">
      <c r="A32" s="24" t="str">
        <f>IF(B32="","",1)</f>
        <v/>
      </c>
      <c r="B32" s="37"/>
      <c r="C32" s="37"/>
      <c r="D32" s="38"/>
      <c r="E32" s="70"/>
      <c r="F32" s="70"/>
    </row>
    <row r="33" spans="1:6" ht="14.25">
      <c r="A33" s="24" t="str">
        <f>IF(B33="","",2)</f>
        <v/>
      </c>
      <c r="B33" s="37"/>
      <c r="C33" s="37"/>
      <c r="D33" s="38"/>
      <c r="E33" s="70"/>
      <c r="F33" s="70"/>
    </row>
    <row r="34" spans="1:6" ht="14.25">
      <c r="A34" s="24" t="str">
        <f>IF(B34="","",3)</f>
        <v/>
      </c>
      <c r="B34" s="37"/>
      <c r="C34" s="37"/>
      <c r="D34" s="38"/>
      <c r="E34" s="70"/>
      <c r="F34" s="70"/>
    </row>
    <row r="35" spans="1:6" ht="14.25">
      <c r="A35" s="24" t="str">
        <f>IF(B35="","",4)</f>
        <v/>
      </c>
      <c r="B35" s="37"/>
      <c r="C35" s="37"/>
      <c r="D35" s="38"/>
      <c r="E35" s="70"/>
      <c r="F35" s="70"/>
    </row>
    <row r="36" spans="1:6" ht="14.25">
      <c r="A36" s="24" t="str">
        <f>IF(B36="","",5)</f>
        <v/>
      </c>
      <c r="B36" s="37"/>
      <c r="C36" s="37"/>
      <c r="D36" s="38"/>
      <c r="E36" s="84"/>
      <c r="F36" s="85"/>
    </row>
    <row r="37" spans="1:6" ht="14.25">
      <c r="A37" s="24" t="str">
        <f>IF(B37="","",6)</f>
        <v/>
      </c>
      <c r="B37" s="37"/>
      <c r="C37" s="37"/>
      <c r="D37" s="38"/>
      <c r="E37" s="84"/>
      <c r="F37" s="85"/>
    </row>
    <row r="38" spans="1:6" ht="14.25">
      <c r="A38" s="24" t="str">
        <f>IF(B38="","",7)</f>
        <v/>
      </c>
      <c r="B38" s="37"/>
      <c r="C38" s="37"/>
      <c r="D38" s="38"/>
      <c r="E38" s="84"/>
      <c r="F38" s="85"/>
    </row>
    <row r="39" spans="1:6" ht="14.25">
      <c r="A39" s="24" t="str">
        <f>IF(B39="","",8)</f>
        <v/>
      </c>
      <c r="B39" s="37"/>
      <c r="C39" s="37"/>
      <c r="D39" s="38"/>
      <c r="E39" s="84"/>
      <c r="F39" s="85"/>
    </row>
    <row r="40" spans="1:6" s="49" customFormat="1" ht="16.5" customHeight="1">
      <c r="A40" s="66" t="str">
        <f>IF(D1="English","Zavod Salesianum, Rakovniška ulica 6, 1000 Ljubljana, Slovenija | IBAN: SI56-0205-8005-1334-379          BIC: LJBASI2X | Tax code: 42117917 | Reference: 901 | Purpose of payment : PGSi",IF(D1="Italiano","Zavod Salesianum, Rakovniška ulica 6, 1000 Ljubljana, Slovenija | IBAN: SI56-0205-8005-1334-379            BIC: LJBASI2X | Codice fiscale: 42117917   Riferimento: 901 | Scopo del pagamento: PGSi",""))</f>
        <v>Zavod Salesianum, Rakovniška ulica 6, 1000 Ljubljana, Slovenija | IBAN: SI56-0205-8005-1334-379            BIC: LJBASI2X | Codice fiscale: 42117917   Riferimento: 901 | Scopo del pagamento: PGSi</v>
      </c>
      <c r="B40" s="66"/>
      <c r="C40" s="66"/>
      <c r="D40" s="66"/>
      <c r="E40" s="66"/>
      <c r="F40" s="66"/>
    </row>
    <row r="41" spans="1:6" ht="14.25">
      <c r="A41" s="66"/>
      <c r="B41" s="66"/>
      <c r="C41" s="66"/>
      <c r="D41" s="66"/>
      <c r="E41" s="66"/>
      <c r="F41" s="66"/>
    </row>
  </sheetData>
  <sheetProtection sheet="1" objects="1" scenarios="1" selectLockedCells="1"/>
  <mergeCells count="26">
    <mergeCell ref="D6:D7"/>
    <mergeCell ref="C8:D8"/>
    <mergeCell ref="E6:F8"/>
    <mergeCell ref="E39:F39"/>
    <mergeCell ref="E38:F38"/>
    <mergeCell ref="E36:F36"/>
    <mergeCell ref="E37:F37"/>
    <mergeCell ref="C13:F13"/>
    <mergeCell ref="E27:F27"/>
    <mergeCell ref="E28:F29"/>
    <mergeCell ref="A40:F41"/>
    <mergeCell ref="A14:E14"/>
    <mergeCell ref="E34:F34"/>
    <mergeCell ref="E35:F35"/>
    <mergeCell ref="C5:D5"/>
    <mergeCell ref="E31:F31"/>
    <mergeCell ref="E32:F32"/>
    <mergeCell ref="E33:F33"/>
    <mergeCell ref="A13:B13"/>
    <mergeCell ref="A5:B5"/>
    <mergeCell ref="A6:B6"/>
    <mergeCell ref="A7:B7"/>
    <mergeCell ref="A8:B8"/>
    <mergeCell ref="A10:B10"/>
    <mergeCell ref="A9:B9"/>
    <mergeCell ref="E9:F9"/>
  </mergeCells>
  <dataValidations count="9">
    <dataValidation type="list" allowBlank="1" showInputMessage="1" showErrorMessage="1" sqref="D1">
      <formula1>"English,Italiano"</formula1>
    </dataValidation>
    <dataValidation type="date" allowBlank="1" showInputMessage="1" showErrorMessage="1" sqref="F11">
      <formula1>43556</formula1>
      <formula2>43615</formula2>
    </dataValidation>
    <dataValidation type="time" allowBlank="1" showInputMessage="1" showErrorMessage="1" sqref="F12">
      <formula1>0</formula1>
      <formula2>0.9993055555555556</formula2>
    </dataValidation>
    <dataValidation type="list" allowBlank="1" showInputMessage="1" showErrorMessage="1" sqref="F14">
      <formula1>"Yes / Si,No"</formula1>
    </dataValidation>
    <dataValidation type="list" allowBlank="1" showInputMessage="1" showErrorMessage="1" sqref="D11:D12">
      <formula1>"Ljubljana (LJU),Venice (VCE),Treviso (TSF),Trieste (TRS),Zagreb (ZAG),Vienna (VIE)"</formula1>
    </dataValidation>
    <dataValidation type="list" showInputMessage="1" showErrorMessage="1" sqref="C8">
      <formula1>"Futsal,Volleyball - pallavolo,Basketball - pallacanestro,Table tennis - ping pong"</formula1>
    </dataValidation>
    <dataValidation showInputMessage="1" showErrorMessage="1" sqref="C10"/>
    <dataValidation type="list" showInputMessage="1" showErrorMessage="1" sqref="C9">
      <formula1>"Boys - ragazzi,Girls - ragazze"</formula1>
    </dataValidation>
    <dataValidation type="list" allowBlank="1" showInputMessage="1" showErrorMessage="1" sqref="D9"/>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Salezijanska mladina</cp:lastModifiedBy>
  <cp:lastPrinted>2019-01-09T11:23:33Z</cp:lastPrinted>
  <dcterms:created xsi:type="dcterms:W3CDTF">2018-03-17T12:56:55Z</dcterms:created>
  <dcterms:modified xsi:type="dcterms:W3CDTF">2019-01-09T11:24:09Z</dcterms:modified>
  <cp:category/>
  <cp:version/>
  <cp:contentType/>
  <cp:contentStatus/>
</cp:coreProperties>
</file>